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cklist" sheetId="1" state="visible" r:id="rId3"/>
    <sheet name="Progres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<sst xmlns="http://schemas.openxmlformats.org/spreadsheetml/2006/main" count="181" uniqueCount="93">
  <si>
    <t xml:space="preserve">FoundStep</t>
  </si>
  <si>
    <t xml:space="preserve">SaaS Idea Validation Checklist</t>
  </si>
  <si>
    <t xml:space="preserve">Eight stages for testing a SaaS idea before you write a line of code. Each stage can kill the idea, and that's the point.</t>
  </si>
  <si>
    <t xml:space="preserve">Stage</t>
  </si>
  <si>
    <t xml:space="preserve">#</t>
  </si>
  <si>
    <t xml:space="preserve">Item</t>
  </si>
  <si>
    <t xml:space="preserve">Status</t>
  </si>
  <si>
    <t xml:space="preserve">Notes</t>
  </si>
  <si>
    <t xml:space="preserve">Date Done</t>
  </si>
  <si>
    <t xml:space="preserve">STAGE 01 · Gut Check  ·  ~1–2 hours</t>
  </si>
  <si>
    <t xml:space="preserve">01</t>
  </si>
  <si>
    <t xml:space="preserve">Write the idea in one sentence: "I'm building X for Y so they can Z"</t>
  </si>
  <si>
    <t xml:space="preserve">Not Started</t>
  </si>
  <si>
    <t xml:space="preserve">Write the problem in one sentence without mentioning your solution</t>
  </si>
  <si>
    <t xml:space="preserve">Name 3 specific people who have this problem (actual humans, not "small businesses")</t>
  </si>
  <si>
    <t xml:space="preserve">Would you personally pay for this? If no, why do you think others will?</t>
  </si>
  <si>
    <t xml:space="preserve">Is this a vitamin (nice to have) or a painkiller (urgent)?</t>
  </si>
  <si>
    <t xml:space="preserve">KILL IF  →  Can't name 3 real people with the problem, or it's clearly a vitamin.</t>
  </si>
  <si>
    <t xml:space="preserve">STAGE 02 · Problem Validation via AI Research  ·  ~3–5 days</t>
  </si>
  <si>
    <t xml:space="preserve">02</t>
  </si>
  <si>
    <t xml:space="preserve">Scrape 100+ complaints from Reddit, G2, Capterra, Trustpilot, X about the problem or competitors</t>
  </si>
  <si>
    <t xml:space="preserve">Cluster complaints by frequency. What comes up 10+ times?</t>
  </si>
  <si>
    <t xml:space="preserve">Extract exact phrases users use (save these for copy later)</t>
  </si>
  <si>
    <t xml:space="preserve">Identify current workarounds (spreadsheets, manual work, duct-taped tools)</t>
  </si>
  <si>
    <t xml:space="preserve">Find the trigger event. What makes someone search for a solution?</t>
  </si>
  <si>
    <t xml:space="preserve">Document who is NOT complaining (segments where the problem doesn't exist)</t>
  </si>
  <si>
    <t xml:space="preserve">KILL IF  →  Fewer than 20 genuine complaints found, or no clear workarounds (means people don't care enough to try solving it).</t>
  </si>
  <si>
    <t xml:space="preserve">STAGE 03 · Market &amp; Demand Signals  ·  ~2–3 days</t>
  </si>
  <si>
    <t xml:space="preserve">03</t>
  </si>
  <si>
    <t xml:space="preserve">Google Trends: is the problem trending up, flat, or down over 5 years?</t>
  </si>
  <si>
    <t xml:space="preserve">Keyword research: search volume for problem-related terms (Ahrefs / SEMrush free tools)</t>
  </si>
  <si>
    <t xml:space="preserve">Are competitors growing? Check LinkedIn hiring, Crunchbase funding, SimilarWeb traffic</t>
  </si>
  <si>
    <t xml:space="preserve">Has VC money flowed into this category in the last 2 years?</t>
  </si>
  <si>
    <t xml:space="preserve">Are there adjacent regulatory, platform, or tech shifts making the problem bigger?</t>
  </si>
  <si>
    <t xml:space="preserve">TAM estimate: realistic businesses × realistic price × realistic capture %</t>
  </si>
  <si>
    <t xml:space="preserve">KILL IF  →  Flat/declining trends, no search volume, dying category, or TAM under $10M realistic capture.</t>
  </si>
  <si>
    <t xml:space="preserve">STAGE 04 · Competitive Teardown  ·  ~2–3 days</t>
  </si>
  <si>
    <t xml:space="preserve">04</t>
  </si>
  <si>
    <t xml:space="preserve">List all direct competitors (10+ if possible)</t>
  </si>
  <si>
    <t xml:space="preserve">List indirect competitors and substitutes (including "do nothing" and spreadsheets)</t>
  </si>
  <si>
    <t xml:space="preserve">Map pricing models and price points</t>
  </si>
  <si>
    <t xml:space="preserve">Read their negative reviews. What do users hate?</t>
  </si>
  <si>
    <t xml:space="preserve">Identify the underserved segment (too small, too technical, wrong geography, wrong price tier)</t>
  </si>
  <si>
    <t xml:space="preserve">Find your specific positioning angle in one sentence</t>
  </si>
  <si>
    <t xml:space="preserve">KILL IF  →  No clear positioning gap, or the gap exists because it's economically unviable.</t>
  </si>
  <si>
    <t xml:space="preserve">STAGE 05 · Solution &amp; Economics Sanity Check  ·  ~2–3 days</t>
  </si>
  <si>
    <t xml:space="preserve">05</t>
  </si>
  <si>
    <t xml:space="preserve">Sketch the MVP: the smallest version that delivers the core value</t>
  </si>
  <si>
    <t xml:space="preserve">Estimate time to build MVP honestly (then double it)</t>
  </si>
  <si>
    <t xml:space="preserve">Estimate infra cost per user at 100, 1k, 10k users</t>
  </si>
  <si>
    <t xml:space="preserve">Pick a pricing model and price point based on competitor data</t>
  </si>
  <si>
    <t xml:space="preserve">Estimate CAC based on competitor ad costs and category benchmarks</t>
  </si>
  <si>
    <t xml:space="preserve">Model: at what customer count are you profitable? Realistic in 12–18 months?</t>
  </si>
  <si>
    <t xml:space="preserve">Red team it: prompt AI for 20 reasons this fails, then address the top 5</t>
  </si>
  <si>
    <t xml:space="preserve">KILL IF  →  Unit economics require 2× industry-benchmark performance to work, or payback period &gt;18 months SMB / &gt;24 months enterprise.</t>
  </si>
  <si>
    <t xml:space="preserve">STAGE 06 · Pre-Build Market Test  ·  ~1–2 weeks · $300–500</t>
  </si>
  <si>
    <t xml:space="preserve">06</t>
  </si>
  <si>
    <t xml:space="preserve">Build a landing page with clear value prop, pricing, and a real CTA</t>
  </si>
  <si>
    <t xml:space="preserve">CTA signal strength (strongest first): paid pre-order, deposit, book a call, email waitlist</t>
  </si>
  <si>
    <t xml:space="preserve">Write 3–5 ad variants using language pulled from Stage 2</t>
  </si>
  <si>
    <t xml:space="preserve">Run targeted ads (Meta, Google, LinkedIn, Reddit) driving 500–1000 visitors</t>
  </si>
  <si>
    <t xml:space="preserve">Track: click-through rate, landing page conversion, CTA conversion</t>
  </si>
  <si>
    <t xml:space="preserve">Post in 2–3 relevant communities (carefully, no spam)</t>
  </si>
  <si>
    <t xml:space="preserve">SUCCESS BENCHMARKS  →  Landing → CTA: &gt;3% is promising, &gt;7% is strong   ·   Paid pre-orders or deposits: even 5–10 is a real signal   ·   Email-only waitlists: discount heavily, mostly noise</t>
  </si>
  <si>
    <t xml:space="preserve">KILL IF  →  &lt;1% conversion after 1000 targeted visitors, zero paid commitments.</t>
  </si>
  <si>
    <t xml:space="preserve">STAGE 07 · Qualitative Contact  ·  Optional</t>
  </si>
  <si>
    <t xml:space="preserve">07</t>
  </si>
  <si>
    <t xml:space="preserve">10–15 conversations with people who signed up or fit the ICP</t>
  </si>
  <si>
    <t xml:space="preserve">Ask about the problem, not the solution</t>
  </si>
  <si>
    <t xml:space="preserve">Ask what they currently do, what they've paid for, and what made them stop</t>
  </si>
  <si>
    <t xml:space="preserve">STAGE 08 · Build Decision  ·  Go / no-go</t>
  </si>
  <si>
    <t xml:space="preserve">08</t>
  </si>
  <si>
    <t xml:space="preserve">Stages 1–5 all passed their kill criteria</t>
  </si>
  <si>
    <t xml:space="preserve">Stage 6 showed real conversion signal (not just vanity emails)</t>
  </si>
  <si>
    <t xml:space="preserve">You can articulate in one paragraph: who it's for, what problem, why now, why you, why this won't get crushed by a competitor</t>
  </si>
  <si>
    <t xml:space="preserve">You have budget/runway for 6 months of building + 6 months of distribution</t>
  </si>
  <si>
    <t xml:space="preserve">META-RULE  →  At every stage, be more excited about KILL criteria than success criteria. Killing a bad idea in week 2 is a massive win. Building the wrong thing for 6 months is the actual worst outcome, not "not shipping."</t>
  </si>
  <si>
    <t xml:space="preserve">FoundStep  ·  Personal use only  ·  Do not redistribute</t>
  </si>
  <si>
    <t xml:space="preserve">Progress</t>
  </si>
  <si>
    <t xml:space="preserve">Auto-calculated from the Checklist sheet. Update statuses there; this sheet refreshes on save.</t>
  </si>
  <si>
    <t xml:space="preserve">Name</t>
  </si>
  <si>
    <t xml:space="preserve">Total</t>
  </si>
  <si>
    <t xml:space="preserve">Done</t>
  </si>
  <si>
    <t xml:space="preserve">% Complete</t>
  </si>
  <si>
    <t xml:space="preserve">Gut Check</t>
  </si>
  <si>
    <t xml:space="preserve">Problem Validation via AI Research</t>
  </si>
  <si>
    <t xml:space="preserve">Market &amp; Demand Signals</t>
  </si>
  <si>
    <t xml:space="preserve">Competitive Teardown</t>
  </si>
  <si>
    <t xml:space="preserve">Solution &amp; Economics Sanity Check</t>
  </si>
  <si>
    <t xml:space="preserve">Pre-Build Market Test</t>
  </si>
  <si>
    <t xml:space="preserve">Qualitative Contact</t>
  </si>
  <si>
    <t xml:space="preserve">Build Decision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</si>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</sst>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F1419"/>
      <name val="Arial"/>
      <family val="0"/>
      <charset val="1"/>
    </font>
    <font>
      <b val="true"/>
      <sz val="14"/>
      <color rgb="FF0F1419"/>
      <name val="Arial"/>
      <family val="0"/>
      <charset val="1"/>
    </font>
    <font>
      <i val="true"/>
      <sz val="10"/>
      <color rgb="FF5C637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5C6370"/>
      <name val="Arial"/>
      <family val="0"/>
      <charset val="1"/>
    </font>
    <font>
      <sz val="10"/>
      <color rgb="FF0F1419"/>
      <name val="Arial"/>
      <family val="0"/>
      <charset val="1"/>
    </font>
    <font>
      <sz val="10"/>
      <color rgb="FF5C6370"/>
      <name val="Arial"/>
      <family val="0"/>
      <charset val="1"/>
    </font>
    <font>
      <b val="true"/>
      <sz val="9"/>
      <color rgb="FFC73E3E"/>
      <name val="Arial"/>
      <family val="0"/>
      <charset val="1"/>
    </font>
    <font>
      <sz val="9"/>
      <color rgb="FF0F1419"/>
      <name val="Arial"/>
      <family val="0"/>
      <charset val="1"/>
    </font>
    <font>
      <i val="true"/>
      <sz val="9"/>
      <color rgb="FF5C6370"/>
      <name val="Arial"/>
      <family val="0"/>
      <charset val="1"/>
    </font>
    <font>
      <b val="true"/>
      <sz val="10"/>
      <color rgb="FF00C97A"/>
      <name val="Arial"/>
      <family val="0"/>
      <charset val="1"/>
    </font>
    <font>
      <b val="true"/>
      <sz val="10"/>
      <color rgb="FF0F141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419"/>
        <bgColor rgb="FF000000"/>
      </patternFill>
    </fill>
    <fill>
      <patternFill patternType="solid">
        <fgColor rgb="FFFBEBEB"/>
        <bgColor rgb="FFFFF4D6"/>
      </patternFill>
    </fill>
    <fill>
      <patternFill patternType="solid">
        <fgColor rgb="FFE6F8F0"/>
        <bgColor rgb="FFFBEB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4E4DE"/>
      </left>
      <right style="thin">
        <color rgb="FFE4E4DE"/>
      </right>
      <top style="thin">
        <color rgb="FFE4E4DE"/>
      </top>
      <bottom style="thin">
        <color rgb="FFE4E4D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008855"/>
        <sz val="10"/>
      </font>
      <fill>
        <patternFill>
          <bgColor rgb="FFE6F8F0"/>
        </patternFill>
      </fill>
    </dxf>
    <dxf>
      <font>
        <name val="Arial"/>
        <charset val="1"/>
        <family val="0"/>
        <b val="1"/>
        <color rgb="FF8A6D00"/>
        <sz val="10"/>
      </font>
      <fill>
        <patternFill>
          <bgColor rgb="FFFFF4D6"/>
        </patternFill>
      </fill>
    </dxf>
    <dxf>
      <fill>
        <patternFill>
          <bgColor rgb="FFE6F8F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00"/>
      <rgbColor rgb="FF800080"/>
      <rgbColor rgb="FF008855"/>
      <rgbColor rgb="FFC0C0C0"/>
      <rgbColor rgb="FF808080"/>
      <rgbColor rgb="FF9999FF"/>
      <rgbColor rgb="FFC73E3E"/>
      <rgbColor rgb="FFFFF4D6"/>
      <rgbColor rgb="FFE6F8F0"/>
      <rgbColor rgb="FF660066"/>
      <rgbColor rgb="FFFF8080"/>
      <rgbColor rgb="FF0066CC"/>
      <rgbColor rgb="FFE4E4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BEB"/>
      <rgbColor rgb="FFCCFFCC"/>
      <rgbColor rgb="FFFFFF99"/>
      <rgbColor rgb="FF99CCFF"/>
      <rgbColor rgb="FFFF99CC"/>
      <rgbColor rgb="FFCC99FF"/>
      <rgbColor rgb="FFFFCC99"/>
      <rgbColor rgb="FF3366FF"/>
      <rgbColor rgb="FF00C97A"/>
      <rgbColor rgb="FF99CC00"/>
      <rgbColor rgb="FFFFCC00"/>
      <rgbColor rgb="FFFF9900"/>
      <rgbColor rgb="FFFF6600"/>
      <rgbColor rgb="FF5C6370"/>
      <rgbColor rgb="FF969696"/>
      <rgbColor rgb="FF003366"/>
      <rgbColor rgb="FF339966"/>
      <rgbColor rgb="FF0F1419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"/>
    <col collapsed="false" customWidth="true" hidden="false" outlineLevel="0" max="3" min="3" style="0" width="78"/>
    <col collapsed="false" customWidth="true" hidden="false" outlineLevel="0" max="4" min="4" style="0" width="16"/>
    <col collapsed="false" customWidth="true" hidden="false" outlineLevel="0" max="5" min="5" style="0" width="42"/>
    <col collapsed="false" customWidth="true" hidden="false" outlineLevel="0" max="6" min="6" style="0" width="13"/>
  </cols>
  <sheetData>
    <row r="1" customFormat="false" ht="30" hidden="false" customHeight="true" outlineLevel="0" collapsed="false">
      <c r="A1" s="1" t="s">
        <v>0</v>
      </c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</row>
    <row r="5" customFormat="false" ht="21.7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21.75" hidden="false" customHeight="true" outlineLevel="0" collapsed="false">
      <c r="A6" s="5" t="s">
        <v>9</v>
      </c>
      <c r="B6" s="5"/>
      <c r="C6" s="5"/>
      <c r="D6" s="5"/>
      <c r="E6" s="5"/>
      <c r="F6" s="5"/>
    </row>
    <row r="7" customFormat="false" ht="27.75" hidden="false" customHeight="true" outlineLevel="0" collapsed="false">
      <c r="A7" s="6" t="s">
        <v>10</v>
      </c>
      <c r="B7" s="6" t="n">
        <v>1</v>
      </c>
      <c r="C7" s="7" t="s">
        <v>11</v>
      </c>
      <c r="D7" s="8" t="s">
        <v>12</v>
      </c>
      <c r="E7" s="7"/>
      <c r="F7" s="9"/>
    </row>
    <row r="8" customFormat="false" ht="27.75" hidden="false" customHeight="true" outlineLevel="0" collapsed="false">
      <c r="A8" s="6" t="s">
        <v>10</v>
      </c>
      <c r="B8" s="6" t="n">
        <v>2</v>
      </c>
      <c r="C8" s="7" t="s">
        <v>13</v>
      </c>
      <c r="D8" s="8" t="s">
        <v>12</v>
      </c>
      <c r="E8" s="7"/>
      <c r="F8" s="9"/>
    </row>
    <row r="9" customFormat="false" ht="27.75" hidden="false" customHeight="true" outlineLevel="0" collapsed="false">
      <c r="A9" s="6" t="s">
        <v>10</v>
      </c>
      <c r="B9" s="6" t="n">
        <v>3</v>
      </c>
      <c r="C9" s="7" t="s">
        <v>14</v>
      </c>
      <c r="D9" s="8" t="s">
        <v>12</v>
      </c>
      <c r="E9" s="7"/>
      <c r="F9" s="9"/>
    </row>
    <row r="10" customFormat="false" ht="27.75" hidden="false" customHeight="true" outlineLevel="0" collapsed="false">
      <c r="A10" s="6" t="s">
        <v>10</v>
      </c>
      <c r="B10" s="6" t="n">
        <v>4</v>
      </c>
      <c r="C10" s="7" t="s">
        <v>15</v>
      </c>
      <c r="D10" s="8" t="s">
        <v>12</v>
      </c>
      <c r="E10" s="7"/>
      <c r="F10" s="9"/>
    </row>
    <row r="11" customFormat="false" ht="27.75" hidden="false" customHeight="true" outlineLevel="0" collapsed="false">
      <c r="A11" s="6" t="s">
        <v>10</v>
      </c>
      <c r="B11" s="6" t="n">
        <v>5</v>
      </c>
      <c r="C11" s="7" t="s">
        <v>16</v>
      </c>
      <c r="D11" s="8" t="s">
        <v>12</v>
      </c>
      <c r="E11" s="7"/>
      <c r="F11" s="9"/>
    </row>
    <row r="12" customFormat="false" ht="30" hidden="false" customHeight="true" outlineLevel="0" collapsed="false">
      <c r="A12" s="10" t="s">
        <v>17</v>
      </c>
      <c r="B12" s="10"/>
      <c r="C12" s="10"/>
      <c r="D12" s="10"/>
      <c r="E12" s="10"/>
      <c r="F12" s="10"/>
    </row>
    <row r="14" customFormat="false" ht="21.75" hidden="false" customHeight="true" outlineLevel="0" collapsed="false">
      <c r="A14" s="5" t="s">
        <v>18</v>
      </c>
      <c r="B14" s="5"/>
      <c r="C14" s="5"/>
      <c r="D14" s="5"/>
      <c r="E14" s="5"/>
      <c r="F14" s="5"/>
    </row>
    <row r="15" customFormat="false" ht="27.75" hidden="false" customHeight="true" outlineLevel="0" collapsed="false">
      <c r="A15" s="6" t="s">
        <v>19</v>
      </c>
      <c r="B15" s="6" t="n">
        <v>1</v>
      </c>
      <c r="C15" s="7" t="s">
        <v>20</v>
      </c>
      <c r="D15" s="8" t="s">
        <v>12</v>
      </c>
      <c r="E15" s="7"/>
      <c r="F15" s="9"/>
    </row>
    <row r="16" customFormat="false" ht="27.75" hidden="false" customHeight="true" outlineLevel="0" collapsed="false">
      <c r="A16" s="6" t="s">
        <v>19</v>
      </c>
      <c r="B16" s="6" t="n">
        <v>2</v>
      </c>
      <c r="C16" s="7" t="s">
        <v>21</v>
      </c>
      <c r="D16" s="8" t="s">
        <v>12</v>
      </c>
      <c r="E16" s="7"/>
      <c r="F16" s="9"/>
    </row>
    <row r="17" customFormat="false" ht="27.75" hidden="false" customHeight="true" outlineLevel="0" collapsed="false">
      <c r="A17" s="6" t="s">
        <v>19</v>
      </c>
      <c r="B17" s="6" t="n">
        <v>3</v>
      </c>
      <c r="C17" s="7" t="s">
        <v>22</v>
      </c>
      <c r="D17" s="8" t="s">
        <v>12</v>
      </c>
      <c r="E17" s="7"/>
      <c r="F17" s="9"/>
    </row>
    <row r="18" customFormat="false" ht="27.75" hidden="false" customHeight="true" outlineLevel="0" collapsed="false">
      <c r="A18" s="6" t="s">
        <v>19</v>
      </c>
      <c r="B18" s="6" t="n">
        <v>4</v>
      </c>
      <c r="C18" s="7" t="s">
        <v>23</v>
      </c>
      <c r="D18" s="8" t="s">
        <v>12</v>
      </c>
      <c r="E18" s="7"/>
      <c r="F18" s="9"/>
    </row>
    <row r="19" customFormat="false" ht="27.75" hidden="false" customHeight="true" outlineLevel="0" collapsed="false">
      <c r="A19" s="6" t="s">
        <v>19</v>
      </c>
      <c r="B19" s="6" t="n">
        <v>5</v>
      </c>
      <c r="C19" s="7" t="s">
        <v>24</v>
      </c>
      <c r="D19" s="8" t="s">
        <v>12</v>
      </c>
      <c r="E19" s="7"/>
      <c r="F19" s="9"/>
    </row>
    <row r="20" customFormat="false" ht="27.75" hidden="false" customHeight="true" outlineLevel="0" collapsed="false">
      <c r="A20" s="6" t="s">
        <v>19</v>
      </c>
      <c r="B20" s="6" t="n">
        <v>6</v>
      </c>
      <c r="C20" s="7" t="s">
        <v>25</v>
      </c>
      <c r="D20" s="8" t="s">
        <v>12</v>
      </c>
      <c r="E20" s="7"/>
      <c r="F20" s="9"/>
    </row>
    <row r="21" customFormat="false" ht="30" hidden="false" customHeight="true" outlineLevel="0" collapsed="false">
      <c r="A21" s="10" t="s">
        <v>26</v>
      </c>
      <c r="B21" s="10"/>
      <c r="C21" s="10"/>
      <c r="D21" s="10"/>
      <c r="E21" s="10"/>
      <c r="F21" s="10"/>
    </row>
    <row r="23" customFormat="false" ht="21.75" hidden="false" customHeight="true" outlineLevel="0" collapsed="false">
      <c r="A23" s="5" t="s">
        <v>27</v>
      </c>
      <c r="B23" s="5"/>
      <c r="C23" s="5"/>
      <c r="D23" s="5"/>
      <c r="E23" s="5"/>
      <c r="F23" s="5"/>
    </row>
    <row r="24" customFormat="false" ht="27.75" hidden="false" customHeight="true" outlineLevel="0" collapsed="false">
      <c r="A24" s="6" t="s">
        <v>28</v>
      </c>
      <c r="B24" s="6" t="n">
        <v>1</v>
      </c>
      <c r="C24" s="7" t="s">
        <v>29</v>
      </c>
      <c r="D24" s="8" t="s">
        <v>12</v>
      </c>
      <c r="E24" s="7"/>
      <c r="F24" s="9"/>
    </row>
    <row r="25" customFormat="false" ht="27.75" hidden="false" customHeight="true" outlineLevel="0" collapsed="false">
      <c r="A25" s="6" t="s">
        <v>28</v>
      </c>
      <c r="B25" s="6" t="n">
        <v>2</v>
      </c>
      <c r="C25" s="7" t="s">
        <v>30</v>
      </c>
      <c r="D25" s="8" t="s">
        <v>12</v>
      </c>
      <c r="E25" s="7"/>
      <c r="F25" s="9"/>
    </row>
    <row r="26" customFormat="false" ht="27.75" hidden="false" customHeight="true" outlineLevel="0" collapsed="false">
      <c r="A26" s="6" t="s">
        <v>28</v>
      </c>
      <c r="B26" s="6" t="n">
        <v>3</v>
      </c>
      <c r="C26" s="7" t="s">
        <v>31</v>
      </c>
      <c r="D26" s="8" t="s">
        <v>12</v>
      </c>
      <c r="E26" s="7"/>
      <c r="F26" s="9"/>
    </row>
    <row r="27" customFormat="false" ht="27.75" hidden="false" customHeight="true" outlineLevel="0" collapsed="false">
      <c r="A27" s="6" t="s">
        <v>28</v>
      </c>
      <c r="B27" s="6" t="n">
        <v>4</v>
      </c>
      <c r="C27" s="7" t="s">
        <v>32</v>
      </c>
      <c r="D27" s="8" t="s">
        <v>12</v>
      </c>
      <c r="E27" s="7"/>
      <c r="F27" s="9"/>
    </row>
    <row r="28" customFormat="false" ht="27.75" hidden="false" customHeight="true" outlineLevel="0" collapsed="false">
      <c r="A28" s="6" t="s">
        <v>28</v>
      </c>
      <c r="B28" s="6" t="n">
        <v>5</v>
      </c>
      <c r="C28" s="7" t="s">
        <v>33</v>
      </c>
      <c r="D28" s="8" t="s">
        <v>12</v>
      </c>
      <c r="E28" s="7"/>
      <c r="F28" s="9"/>
    </row>
    <row r="29" customFormat="false" ht="27.75" hidden="false" customHeight="true" outlineLevel="0" collapsed="false">
      <c r="A29" s="6" t="s">
        <v>28</v>
      </c>
      <c r="B29" s="6" t="n">
        <v>6</v>
      </c>
      <c r="C29" s="7" t="s">
        <v>34</v>
      </c>
      <c r="D29" s="8" t="s">
        <v>12</v>
      </c>
      <c r="E29" s="7"/>
      <c r="F29" s="9"/>
    </row>
    <row r="30" customFormat="false" ht="30" hidden="false" customHeight="true" outlineLevel="0" collapsed="false">
      <c r="A30" s="10" t="s">
        <v>35</v>
      </c>
      <c r="B30" s="10"/>
      <c r="C30" s="10"/>
      <c r="D30" s="10"/>
      <c r="E30" s="10"/>
      <c r="F30" s="10"/>
    </row>
    <row r="32" customFormat="false" ht="21.75" hidden="false" customHeight="true" outlineLevel="0" collapsed="false">
      <c r="A32" s="5" t="s">
        <v>36</v>
      </c>
      <c r="B32" s="5"/>
      <c r="C32" s="5"/>
      <c r="D32" s="5"/>
      <c r="E32" s="5"/>
      <c r="F32" s="5"/>
    </row>
    <row r="33" customFormat="false" ht="27.75" hidden="false" customHeight="true" outlineLevel="0" collapsed="false">
      <c r="A33" s="6" t="s">
        <v>37</v>
      </c>
      <c r="B33" s="6" t="n">
        <v>1</v>
      </c>
      <c r="C33" s="7" t="s">
        <v>38</v>
      </c>
      <c r="D33" s="8" t="s">
        <v>12</v>
      </c>
      <c r="E33" s="7"/>
      <c r="F33" s="9"/>
    </row>
    <row r="34" customFormat="false" ht="27.75" hidden="false" customHeight="true" outlineLevel="0" collapsed="false">
      <c r="A34" s="6" t="s">
        <v>37</v>
      </c>
      <c r="B34" s="6" t="n">
        <v>2</v>
      </c>
      <c r="C34" s="7" t="s">
        <v>39</v>
      </c>
      <c r="D34" s="8" t="s">
        <v>12</v>
      </c>
      <c r="E34" s="7"/>
      <c r="F34" s="9"/>
    </row>
    <row r="35" customFormat="false" ht="27.75" hidden="false" customHeight="true" outlineLevel="0" collapsed="false">
      <c r="A35" s="6" t="s">
        <v>37</v>
      </c>
      <c r="B35" s="6" t="n">
        <v>3</v>
      </c>
      <c r="C35" s="7" t="s">
        <v>40</v>
      </c>
      <c r="D35" s="8" t="s">
        <v>12</v>
      </c>
      <c r="E35" s="7"/>
      <c r="F35" s="9"/>
    </row>
    <row r="36" customFormat="false" ht="27.75" hidden="false" customHeight="true" outlineLevel="0" collapsed="false">
      <c r="A36" s="6" t="s">
        <v>37</v>
      </c>
      <c r="B36" s="6" t="n">
        <v>4</v>
      </c>
      <c r="C36" s="7" t="s">
        <v>41</v>
      </c>
      <c r="D36" s="8" t="s">
        <v>12</v>
      </c>
      <c r="E36" s="7"/>
      <c r="F36" s="9"/>
    </row>
    <row r="37" customFormat="false" ht="27.75" hidden="false" customHeight="true" outlineLevel="0" collapsed="false">
      <c r="A37" s="6" t="s">
        <v>37</v>
      </c>
      <c r="B37" s="6" t="n">
        <v>5</v>
      </c>
      <c r="C37" s="7" t="s">
        <v>42</v>
      </c>
      <c r="D37" s="8" t="s">
        <v>12</v>
      </c>
      <c r="E37" s="7"/>
      <c r="F37" s="9"/>
    </row>
    <row r="38" customFormat="false" ht="27.75" hidden="false" customHeight="true" outlineLevel="0" collapsed="false">
      <c r="A38" s="6" t="s">
        <v>37</v>
      </c>
      <c r="B38" s="6" t="n">
        <v>6</v>
      </c>
      <c r="C38" s="7" t="s">
        <v>43</v>
      </c>
      <c r="D38" s="8" t="s">
        <v>12</v>
      </c>
      <c r="E38" s="7"/>
      <c r="F38" s="9"/>
    </row>
    <row r="39" customFormat="false" ht="30" hidden="false" customHeight="true" outlineLevel="0" collapsed="false">
      <c r="A39" s="10" t="s">
        <v>44</v>
      </c>
      <c r="B39" s="10"/>
      <c r="C39" s="10"/>
      <c r="D39" s="10"/>
      <c r="E39" s="10"/>
      <c r="F39" s="10"/>
    </row>
    <row r="41" customFormat="false" ht="21.75" hidden="false" customHeight="true" outlineLevel="0" collapsed="false">
      <c r="A41" s="5" t="s">
        <v>45</v>
      </c>
      <c r="B41" s="5"/>
      <c r="C41" s="5"/>
      <c r="D41" s="5"/>
      <c r="E41" s="5"/>
      <c r="F41" s="5"/>
    </row>
    <row r="42" customFormat="false" ht="27.75" hidden="false" customHeight="true" outlineLevel="0" collapsed="false">
      <c r="A42" s="6" t="s">
        <v>46</v>
      </c>
      <c r="B42" s="6" t="n">
        <v>1</v>
      </c>
      <c r="C42" s="7" t="s">
        <v>47</v>
      </c>
      <c r="D42" s="8" t="s">
        <v>12</v>
      </c>
      <c r="E42" s="7"/>
      <c r="F42" s="9"/>
    </row>
    <row r="43" customFormat="false" ht="27.75" hidden="false" customHeight="true" outlineLevel="0" collapsed="false">
      <c r="A43" s="6" t="s">
        <v>46</v>
      </c>
      <c r="B43" s="6" t="n">
        <v>2</v>
      </c>
      <c r="C43" s="7" t="s">
        <v>48</v>
      </c>
      <c r="D43" s="8" t="s">
        <v>12</v>
      </c>
      <c r="E43" s="7"/>
      <c r="F43" s="9"/>
    </row>
    <row r="44" customFormat="false" ht="27.75" hidden="false" customHeight="true" outlineLevel="0" collapsed="false">
      <c r="A44" s="6" t="s">
        <v>46</v>
      </c>
      <c r="B44" s="6" t="n">
        <v>3</v>
      </c>
      <c r="C44" s="7" t="s">
        <v>49</v>
      </c>
      <c r="D44" s="8" t="s">
        <v>12</v>
      </c>
      <c r="E44" s="7"/>
      <c r="F44" s="9"/>
    </row>
    <row r="45" customFormat="false" ht="27.75" hidden="false" customHeight="true" outlineLevel="0" collapsed="false">
      <c r="A45" s="6" t="s">
        <v>46</v>
      </c>
      <c r="B45" s="6" t="n">
        <v>4</v>
      </c>
      <c r="C45" s="7" t="s">
        <v>50</v>
      </c>
      <c r="D45" s="8" t="s">
        <v>12</v>
      </c>
      <c r="E45" s="7"/>
      <c r="F45" s="9"/>
    </row>
    <row r="46" customFormat="false" ht="27.75" hidden="false" customHeight="true" outlineLevel="0" collapsed="false">
      <c r="A46" s="6" t="s">
        <v>46</v>
      </c>
      <c r="B46" s="6" t="n">
        <v>5</v>
      </c>
      <c r="C46" s="7" t="s">
        <v>51</v>
      </c>
      <c r="D46" s="8" t="s">
        <v>12</v>
      </c>
      <c r="E46" s="7"/>
      <c r="F46" s="9"/>
    </row>
    <row r="47" customFormat="false" ht="27.75" hidden="false" customHeight="true" outlineLevel="0" collapsed="false">
      <c r="A47" s="6" t="s">
        <v>46</v>
      </c>
      <c r="B47" s="6" t="n">
        <v>6</v>
      </c>
      <c r="C47" s="7" t="s">
        <v>52</v>
      </c>
      <c r="D47" s="8" t="s">
        <v>12</v>
      </c>
      <c r="E47" s="7"/>
      <c r="F47" s="9"/>
    </row>
    <row r="48" customFormat="false" ht="27.75" hidden="false" customHeight="true" outlineLevel="0" collapsed="false">
      <c r="A48" s="6" t="s">
        <v>46</v>
      </c>
      <c r="B48" s="6" t="n">
        <v>7</v>
      </c>
      <c r="C48" s="7" t="s">
        <v>53</v>
      </c>
      <c r="D48" s="8" t="s">
        <v>12</v>
      </c>
      <c r="E48" s="7"/>
      <c r="F48" s="9"/>
    </row>
    <row r="49" customFormat="false" ht="30" hidden="false" customHeight="true" outlineLevel="0" collapsed="false">
      <c r="A49" s="10" t="s">
        <v>54</v>
      </c>
      <c r="B49" s="10"/>
      <c r="C49" s="10"/>
      <c r="D49" s="10"/>
      <c r="E49" s="10"/>
      <c r="F49" s="10"/>
    </row>
    <row r="51" customFormat="false" ht="21.75" hidden="false" customHeight="true" outlineLevel="0" collapsed="false">
      <c r="A51" s="5" t="s">
        <v>55</v>
      </c>
      <c r="B51" s="5"/>
      <c r="C51" s="5"/>
      <c r="D51" s="5"/>
      <c r="E51" s="5"/>
      <c r="F51" s="5"/>
    </row>
    <row r="52" customFormat="false" ht="27.75" hidden="false" customHeight="true" outlineLevel="0" collapsed="false">
      <c r="A52" s="6" t="s">
        <v>56</v>
      </c>
      <c r="B52" s="6" t="n">
        <v>1</v>
      </c>
      <c r="C52" s="7" t="s">
        <v>57</v>
      </c>
      <c r="D52" s="8" t="s">
        <v>12</v>
      </c>
      <c r="E52" s="7"/>
      <c r="F52" s="9"/>
    </row>
    <row r="53" customFormat="false" ht="27.75" hidden="false" customHeight="true" outlineLevel="0" collapsed="false">
      <c r="A53" s="6" t="s">
        <v>56</v>
      </c>
      <c r="B53" s="6" t="n">
        <v>2</v>
      </c>
      <c r="C53" s="7" t="s">
        <v>58</v>
      </c>
      <c r="D53" s="8" t="s">
        <v>12</v>
      </c>
      <c r="E53" s="7"/>
      <c r="F53" s="9"/>
    </row>
    <row r="54" customFormat="false" ht="27.75" hidden="false" customHeight="true" outlineLevel="0" collapsed="false">
      <c r="A54" s="6" t="s">
        <v>56</v>
      </c>
      <c r="B54" s="6" t="n">
        <v>3</v>
      </c>
      <c r="C54" s="7" t="s">
        <v>59</v>
      </c>
      <c r="D54" s="8" t="s">
        <v>12</v>
      </c>
      <c r="E54" s="7"/>
      <c r="F54" s="9"/>
    </row>
    <row r="55" customFormat="false" ht="27.75" hidden="false" customHeight="true" outlineLevel="0" collapsed="false">
      <c r="A55" s="6" t="s">
        <v>56</v>
      </c>
      <c r="B55" s="6" t="n">
        <v>4</v>
      </c>
      <c r="C55" s="7" t="s">
        <v>60</v>
      </c>
      <c r="D55" s="8" t="s">
        <v>12</v>
      </c>
      <c r="E55" s="7"/>
      <c r="F55" s="9"/>
    </row>
    <row r="56" customFormat="false" ht="27.75" hidden="false" customHeight="true" outlineLevel="0" collapsed="false">
      <c r="A56" s="6" t="s">
        <v>56</v>
      </c>
      <c r="B56" s="6" t="n">
        <v>5</v>
      </c>
      <c r="C56" s="7" t="s">
        <v>61</v>
      </c>
      <c r="D56" s="8" t="s">
        <v>12</v>
      </c>
      <c r="E56" s="7"/>
      <c r="F56" s="9"/>
    </row>
    <row r="57" customFormat="false" ht="27.75" hidden="false" customHeight="true" outlineLevel="0" collapsed="false">
      <c r="A57" s="6" t="s">
        <v>56</v>
      </c>
      <c r="B57" s="6" t="n">
        <v>6</v>
      </c>
      <c r="C57" s="7" t="s">
        <v>62</v>
      </c>
      <c r="D57" s="8" t="s">
        <v>12</v>
      </c>
      <c r="E57" s="7"/>
      <c r="F57" s="9"/>
    </row>
    <row r="58" customFormat="false" ht="31.5" hidden="false" customHeight="true" outlineLevel="0" collapsed="false">
      <c r="A58" s="11" t="s">
        <v>63</v>
      </c>
      <c r="B58" s="11"/>
      <c r="C58" s="11"/>
      <c r="D58" s="11"/>
      <c r="E58" s="11"/>
      <c r="F58" s="11"/>
    </row>
    <row r="59" customFormat="false" ht="30" hidden="false" customHeight="true" outlineLevel="0" collapsed="false">
      <c r="A59" s="10" t="s">
        <v>64</v>
      </c>
      <c r="B59" s="10"/>
      <c r="C59" s="10"/>
      <c r="D59" s="10"/>
      <c r="E59" s="10"/>
      <c r="F59" s="10"/>
    </row>
    <row r="61" customFormat="false" ht="21.75" hidden="false" customHeight="true" outlineLevel="0" collapsed="false">
      <c r="A61" s="5" t="s">
        <v>65</v>
      </c>
      <c r="B61" s="5"/>
      <c r="C61" s="5"/>
      <c r="D61" s="5"/>
      <c r="E61" s="5"/>
      <c r="F61" s="5"/>
    </row>
    <row r="62" customFormat="false" ht="27.75" hidden="false" customHeight="true" outlineLevel="0" collapsed="false">
      <c r="A62" s="6" t="s">
        <v>66</v>
      </c>
      <c r="B62" s="6" t="n">
        <v>1</v>
      </c>
      <c r="C62" s="7" t="s">
        <v>67</v>
      </c>
      <c r="D62" s="8" t="s">
        <v>12</v>
      </c>
      <c r="E62" s="7"/>
      <c r="F62" s="9"/>
    </row>
    <row r="63" customFormat="false" ht="27.75" hidden="false" customHeight="true" outlineLevel="0" collapsed="false">
      <c r="A63" s="6" t="s">
        <v>66</v>
      </c>
      <c r="B63" s="6" t="n">
        <v>2</v>
      </c>
      <c r="C63" s="7" t="s">
        <v>68</v>
      </c>
      <c r="D63" s="8" t="s">
        <v>12</v>
      </c>
      <c r="E63" s="7"/>
      <c r="F63" s="9"/>
    </row>
    <row r="64" customFormat="false" ht="27.75" hidden="false" customHeight="true" outlineLevel="0" collapsed="false">
      <c r="A64" s="6" t="s">
        <v>66</v>
      </c>
      <c r="B64" s="6" t="n">
        <v>3</v>
      </c>
      <c r="C64" s="7" t="s">
        <v>69</v>
      </c>
      <c r="D64" s="8" t="s">
        <v>12</v>
      </c>
      <c r="E64" s="7"/>
      <c r="F64" s="9"/>
    </row>
    <row r="66" customFormat="false" ht="21.75" hidden="false" customHeight="true" outlineLevel="0" collapsed="false">
      <c r="A66" s="5" t="s">
        <v>70</v>
      </c>
      <c r="B66" s="5"/>
      <c r="C66" s="5"/>
      <c r="D66" s="5"/>
      <c r="E66" s="5"/>
      <c r="F66" s="5"/>
    </row>
    <row r="67" customFormat="false" ht="27.75" hidden="false" customHeight="true" outlineLevel="0" collapsed="false">
      <c r="A67" s="6" t="s">
        <v>71</v>
      </c>
      <c r="B67" s="6" t="n">
        <v>1</v>
      </c>
      <c r="C67" s="7" t="s">
        <v>72</v>
      </c>
      <c r="D67" s="8" t="s">
        <v>12</v>
      </c>
      <c r="E67" s="7"/>
      <c r="F67" s="9"/>
    </row>
    <row r="68" customFormat="false" ht="27.75" hidden="false" customHeight="true" outlineLevel="0" collapsed="false">
      <c r="A68" s="6" t="s">
        <v>71</v>
      </c>
      <c r="B68" s="6" t="n">
        <v>2</v>
      </c>
      <c r="C68" s="7" t="s">
        <v>73</v>
      </c>
      <c r="D68" s="8" t="s">
        <v>12</v>
      </c>
      <c r="E68" s="7"/>
      <c r="F68" s="9"/>
    </row>
    <row r="69" customFormat="false" ht="27.75" hidden="false" customHeight="true" outlineLevel="0" collapsed="false">
      <c r="A69" s="6" t="s">
        <v>71</v>
      </c>
      <c r="B69" s="6" t="n">
        <v>3</v>
      </c>
      <c r="C69" s="7" t="s">
        <v>74</v>
      </c>
      <c r="D69" s="8" t="s">
        <v>12</v>
      </c>
      <c r="E69" s="7"/>
      <c r="F69" s="9"/>
    </row>
    <row r="70" customFormat="false" ht="27.75" hidden="false" customHeight="true" outlineLevel="0" collapsed="false">
      <c r="A70" s="6" t="s">
        <v>71</v>
      </c>
      <c r="B70" s="6" t="n">
        <v>4</v>
      </c>
      <c r="C70" s="7" t="s">
        <v>75</v>
      </c>
      <c r="D70" s="8" t="s">
        <v>12</v>
      </c>
      <c r="E70" s="7"/>
      <c r="F70" s="9"/>
    </row>
    <row r="73" customFormat="false" ht="49.5" hidden="false" customHeight="true" outlineLevel="0" collapsed="false">
      <c r="A73" s="12" t="s">
        <v>76</v>
      </c>
      <c r="B73" s="12"/>
      <c r="C73" s="12"/>
      <c r="D73" s="12"/>
      <c r="E73" s="12"/>
      <c r="F73" s="12"/>
    </row>
    <row r="75" customFormat="false" ht="15" hidden="false" customHeight="false" outlineLevel="0" collapsed="false">
      <c r="A75" s="13" t="s">
        <v>77</v>
      </c>
      <c r="B75" s="13"/>
      <c r="C75" s="13"/>
      <c r="D75" s="13"/>
      <c r="E75" s="13"/>
      <c r="F75" s="13"/>
    </row>
  </sheetData>
  <mergeCells count="19">
    <mergeCell ref="A2:F2"/>
    <mergeCell ref="A3:F3"/>
    <mergeCell ref="A6:F6"/>
    <mergeCell ref="A12:F12"/>
    <mergeCell ref="A14:F14"/>
    <mergeCell ref="A21:F21"/>
    <mergeCell ref="A23:F23"/>
    <mergeCell ref="A30:F30"/>
    <mergeCell ref="A32:F32"/>
    <mergeCell ref="A39:F39"/>
    <mergeCell ref="A41:F41"/>
    <mergeCell ref="A49:F49"/>
    <mergeCell ref="A51:F51"/>
    <mergeCell ref="A58:F58"/>
    <mergeCell ref="A59:F59"/>
    <mergeCell ref="A61:F61"/>
    <mergeCell ref="A66:F66"/>
    <mergeCell ref="A73:F73"/>
    <mergeCell ref="A75:F75"/>
  </mergeCells>
  <conditionalFormatting sqref="D6:D71">
    <cfRule type="cellIs" priority="2" operator="equal" aboveAverage="0" equalAverage="0" bottom="0" percent="0" rank="0" text="" dxfId="0">
      <formula>"Done"</formula>
    </cfRule>
    <cfRule type="cellIs" priority="3" operator="equal" aboveAverage="0" equalAverage="0" bottom="0" percent="0" rank="0" text="" dxfId="1">
      <formula>"In Progress"</formula>
    </cfRule>
  </conditionalFormatting>
  <dataValidations count="1">
    <dataValidation allowBlank="false" error="Pick one of: Not Started, In Progress, Done, N/A" errorStyle="stop" errorTitle="Invalid status" operator="between" showDropDown="false" showErrorMessage="false" showInputMessage="false" sqref="D7:D11 D15:D20 D24:D29 D33:D38 D42:D48 D52:D57 D62:D64 D67:D70" type="list">
      <formula1>"Not Started,In Progress,Done,N/A"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6" min="6" style="0" width="30"/>
  </cols>
  <sheetData>
    <row r="1" customFormat="false" ht="30" hidden="false" customHeight="true" outlineLevel="0" collapsed="false">
      <c r="A1" s="14" t="s">
        <v>78</v>
      </c>
    </row>
    <row r="2" customFormat="false" ht="18" hidden="false" customHeight="true" outlineLevel="0" collapsed="false">
      <c r="A2" s="3" t="s">
        <v>79</v>
      </c>
      <c r="B2" s="3"/>
      <c r="C2" s="3"/>
      <c r="D2" s="3"/>
      <c r="E2" s="3"/>
      <c r="F2" s="3"/>
    </row>
    <row r="4" customFormat="false" ht="21.75" hidden="false" customHeight="true" outlineLevel="0" collapsed="false">
      <c r="A4" s="4" t="s">
        <v>3</v>
      </c>
      <c r="B4" s="4" t="s">
        <v>80</v>
      </c>
      <c r="C4" s="4" t="s">
        <v>81</v>
      </c>
      <c r="D4" s="4" t="s">
        <v>82</v>
      </c>
      <c r="E4" s="4" t="s">
        <v>83</v>
      </c>
      <c r="F4" s="4" t="s">
        <v>6</v>
      </c>
    </row>
    <row r="5" customFormat="false" ht="21.75" hidden="false" customHeight="true" outlineLevel="0" collapsed="false">
      <c r="A5" s="15" t="s">
        <v>10</v>
      </c>
      <c r="B5" s="16" t="s">
        <v>84</v>
      </c>
      <c r="C5" s="17" t="n">
        <f aca="false">COUNTIF(Checklist!A:A,"01")</f>
        <v>5</v>
      </c>
      <c r="D5" s="17" t="n">
        <f aca="false">COUNTIFS(Checklist!A:A,"01",Checklist!D:D,"Done")</f>
        <v>0</v>
      </c>
      <c r="E5" s="18" t="n">
        <f aca="false">IFERROR(D5/C5,0)</f>
        <v>0</v>
      </c>
      <c r="F5" s="8" t="str">
        <f aca="false">IF(C5=0,"—",IF(D5=C5,"✓ Done",IF(D5=0,"Not started","In progress")))</f>
        <v>Not started</v>
      </c>
    </row>
    <row r="6" customFormat="false" ht="21.75" hidden="false" customHeight="true" outlineLevel="0" collapsed="false">
      <c r="A6" s="15" t="s">
        <v>19</v>
      </c>
      <c r="B6" s="16" t="s">
        <v>85</v>
      </c>
      <c r="C6" s="17" t="n">
        <f aca="false">COUNTIF(Checklist!A:A,"02")</f>
        <v>6</v>
      </c>
      <c r="D6" s="17" t="n">
        <f aca="false">COUNTIFS(Checklist!A:A,"02",Checklist!D:D,"Done")</f>
        <v>0</v>
      </c>
      <c r="E6" s="18" t="n">
        <f aca="false">IFERROR(D6/C6,0)</f>
        <v>0</v>
      </c>
      <c r="F6" s="8" t="str">
        <f aca="false">IF(C6=0,"—",IF(D6=C6,"✓ Done",IF(D6=0,"Not started","In progress")))</f>
        <v>Not started</v>
      </c>
    </row>
    <row r="7" customFormat="false" ht="21.75" hidden="false" customHeight="true" outlineLevel="0" collapsed="false">
      <c r="A7" s="15" t="s">
        <v>28</v>
      </c>
      <c r="B7" s="16" t="s">
        <v>86</v>
      </c>
      <c r="C7" s="17" t="n">
        <f aca="false">COUNTIF(Checklist!A:A,"03")</f>
        <v>6</v>
      </c>
      <c r="D7" s="17" t="n">
        <f aca="false">COUNTIFS(Checklist!A:A,"03",Checklist!D:D,"Done")</f>
        <v>0</v>
      </c>
      <c r="E7" s="18" t="n">
        <f aca="false">IFERROR(D7/C7,0)</f>
        <v>0</v>
      </c>
      <c r="F7" s="8" t="str">
        <f aca="false">IF(C7=0,"—",IF(D7=C7,"✓ Done",IF(D7=0,"Not started","In progress")))</f>
        <v>Not started</v>
      </c>
    </row>
    <row r="8" customFormat="false" ht="21.75" hidden="false" customHeight="true" outlineLevel="0" collapsed="false">
      <c r="A8" s="15" t="s">
        <v>37</v>
      </c>
      <c r="B8" s="16" t="s">
        <v>87</v>
      </c>
      <c r="C8" s="17" t="n">
        <f aca="false">COUNTIF(Checklist!A:A,"04")</f>
        <v>6</v>
      </c>
      <c r="D8" s="17" t="n">
        <f aca="false">COUNTIFS(Checklist!A:A,"04",Checklist!D:D,"Done")</f>
        <v>0</v>
      </c>
      <c r="E8" s="18" t="n">
        <f aca="false">IFERROR(D8/C8,0)</f>
        <v>0</v>
      </c>
      <c r="F8" s="8" t="str">
        <f aca="false">IF(C8=0,"—",IF(D8=C8,"✓ Done",IF(D8=0,"Not started","In progress")))</f>
        <v>Not started</v>
      </c>
    </row>
    <row r="9" customFormat="false" ht="21.75" hidden="false" customHeight="true" outlineLevel="0" collapsed="false">
      <c r="A9" s="15" t="s">
        <v>46</v>
      </c>
      <c r="B9" s="16" t="s">
        <v>88</v>
      </c>
      <c r="C9" s="17" t="n">
        <f aca="false">COUNTIF(Checklist!A:A,"05")</f>
        <v>7</v>
      </c>
      <c r="D9" s="17" t="n">
        <f aca="false">COUNTIFS(Checklist!A:A,"05",Checklist!D:D,"Done")</f>
        <v>0</v>
      </c>
      <c r="E9" s="18" t="n">
        <f aca="false">IFERROR(D9/C9,0)</f>
        <v>0</v>
      </c>
      <c r="F9" s="8" t="str">
        <f aca="false">IF(C9=0,"—",IF(D9=C9,"✓ Done",IF(D9=0,"Not started","In progress")))</f>
        <v>Not started</v>
      </c>
    </row>
    <row r="10" customFormat="false" ht="21.75" hidden="false" customHeight="true" outlineLevel="0" collapsed="false">
      <c r="A10" s="15" t="s">
        <v>56</v>
      </c>
      <c r="B10" s="16" t="s">
        <v>89</v>
      </c>
      <c r="C10" s="17" t="n">
        <f aca="false">COUNTIF(Checklist!A:A,"06")</f>
        <v>6</v>
      </c>
      <c r="D10" s="17" t="n">
        <f aca="false">COUNTIFS(Checklist!A:A,"06",Checklist!D:D,"Done")</f>
        <v>0</v>
      </c>
      <c r="E10" s="18" t="n">
        <f aca="false">IFERROR(D10/C10,0)</f>
        <v>0</v>
      </c>
      <c r="F10" s="8" t="str">
        <f aca="false">IF(C10=0,"—",IF(D10=C10,"✓ Done",IF(D10=0,"Not started","In progress")))</f>
        <v>Not started</v>
      </c>
    </row>
    <row r="11" customFormat="false" ht="21.75" hidden="false" customHeight="true" outlineLevel="0" collapsed="false">
      <c r="A11" s="15" t="s">
        <v>66</v>
      </c>
      <c r="B11" s="16" t="s">
        <v>90</v>
      </c>
      <c r="C11" s="17" t="n">
        <f aca="false">COUNTIF(Checklist!A:A,"07")</f>
        <v>3</v>
      </c>
      <c r="D11" s="17" t="n">
        <f aca="false">COUNTIFS(Checklist!A:A,"07",Checklist!D:D,"Done")</f>
        <v>0</v>
      </c>
      <c r="E11" s="18" t="n">
        <f aca="false">IFERROR(D11/C11,0)</f>
        <v>0</v>
      </c>
      <c r="F11" s="8" t="str">
        <f aca="false">IF(C11=0,"—",IF(D11=C11,"✓ Done",IF(D11=0,"Not started","In progress")))</f>
        <v>Not started</v>
      </c>
    </row>
    <row r="12" customFormat="false" ht="21.75" hidden="false" customHeight="true" outlineLevel="0" collapsed="false">
      <c r="A12" s="15" t="s">
        <v>71</v>
      </c>
      <c r="B12" s="16" t="s">
        <v>91</v>
      </c>
      <c r="C12" s="17" t="n">
        <f aca="false">COUNTIF(Checklist!A:A,"08")</f>
        <v>4</v>
      </c>
      <c r="D12" s="17" t="n">
        <f aca="false">COUNTIFS(Checklist!A:A,"08",Checklist!D:D,"Done")</f>
        <v>0</v>
      </c>
      <c r="E12" s="18" t="n">
        <f aca="false">IFERROR(D12/C12,0)</f>
        <v>0</v>
      </c>
      <c r="F12" s="8" t="str">
        <f aca="false">IF(C12=0,"—",IF(D12=C12,"✓ Done",IF(D12=0,"Not started","In progress")))</f>
        <v>Not started</v>
      </c>
    </row>
    <row r="14" customFormat="false" ht="25.5" hidden="false" customHeight="true" outlineLevel="0" collapsed="false">
      <c r="B14" s="19" t="s">
        <v>92</v>
      </c>
      <c r="C14" s="20" t="n">
        <f aca="false">SUM(C5:C12)</f>
        <v>43</v>
      </c>
      <c r="D14" s="20" t="n">
        <f aca="false">SUM(D5:D12)</f>
        <v>0</v>
      </c>
      <c r="E14" s="21" t="n">
        <f aca="false">IFERROR(D14/C14,0)</f>
        <v>0</v>
      </c>
    </row>
    <row r="17" customFormat="false" ht="15" hidden="false" customHeight="false" outlineLevel="0" collapsed="false">
      <c r="A17" s="13" t="s">
        <v>77</v>
      </c>
      <c r="B17" s="13"/>
      <c r="C17" s="13"/>
      <c r="D17" s="13"/>
      <c r="E17" s="13"/>
      <c r="F17" s="13"/>
    </row>
  </sheetData>
  <mergeCells count="2">
    <mergeCell ref="A2:F2"/>
    <mergeCell ref="A17:F17"/>
  </mergeCells>
  <conditionalFormatting sqref="E5:E12">
    <cfRule type="cellIs" priority="2" operator="equal" aboveAverage="0" equalAverage="0" bottom="0" percent="0" rank="0" text="" dxfId="2">
      <formula>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2026-05-03T17:55:06Z</dcterms:created>
  <dc:creator>openpyxl</dc:creator>
  <dc:description/>
  <dc:language>en-US</dc:language>
  <cp:lastModifiedBy/>
  <dcterms:modified xsi:type="dcterms:W3CDTF">2026-05-03T17:55:06Z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